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oups\ce170\www\syllabus\exercises\04-vlookup\"/>
    </mc:Choice>
  </mc:AlternateContent>
  <xr:revisionPtr revIDLastSave="0" documentId="13_ncr:1_{89A5338F-6094-4A9B-B140-63B486E3C5B7}" xr6:coauthVersionLast="46" xr6:coauthVersionMax="46" xr10:uidLastSave="{00000000-0000-0000-0000-000000000000}"/>
  <bookViews>
    <workbookView xWindow="-108" yWindow="972" windowWidth="23256" windowHeight="114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rebar_price">Sheet1!$L$10:$M$14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J27" i="1" l="1"/>
  <c r="E7" i="1"/>
  <c r="E8" i="1"/>
  <c r="E9" i="1"/>
  <c r="E10" i="1"/>
  <c r="E11" i="1"/>
  <c r="F11" i="1" s="1"/>
  <c r="G11" i="1" s="1"/>
  <c r="E12" i="1"/>
  <c r="F12" i="1" s="1"/>
  <c r="G12" i="1" s="1"/>
  <c r="E13" i="1"/>
  <c r="F13" i="1" s="1"/>
  <c r="G13" i="1" s="1"/>
  <c r="E14" i="1"/>
  <c r="F14" i="1" s="1"/>
  <c r="G14" i="1" s="1"/>
  <c r="E15" i="1"/>
  <c r="E16" i="1"/>
  <c r="E17" i="1"/>
  <c r="E18" i="1"/>
  <c r="E19" i="1"/>
  <c r="E20" i="1"/>
  <c r="E21" i="1"/>
  <c r="F21" i="1" s="1"/>
  <c r="G21" i="1" s="1"/>
  <c r="E22" i="1"/>
  <c r="E23" i="1"/>
  <c r="E24" i="1"/>
  <c r="E25" i="1"/>
  <c r="E6" i="1"/>
  <c r="F7" i="1"/>
  <c r="F8" i="1"/>
  <c r="F9" i="1"/>
  <c r="G9" i="1" s="1"/>
  <c r="F10" i="1"/>
  <c r="F15" i="1"/>
  <c r="F16" i="1"/>
  <c r="F17" i="1"/>
  <c r="G17" i="1" s="1"/>
  <c r="F18" i="1"/>
  <c r="F19" i="1"/>
  <c r="F20" i="1"/>
  <c r="F22" i="1"/>
  <c r="G22" i="1" s="1"/>
  <c r="F23" i="1"/>
  <c r="F24" i="1"/>
  <c r="F25" i="1"/>
  <c r="G25" i="1" s="1"/>
  <c r="F6" i="1"/>
  <c r="G7" i="1"/>
  <c r="G8" i="1"/>
  <c r="G10" i="1"/>
  <c r="G15" i="1"/>
  <c r="G16" i="1"/>
  <c r="G18" i="1"/>
  <c r="G19" i="1"/>
  <c r="G20" i="1"/>
  <c r="G23" i="1"/>
  <c r="G24" i="1"/>
  <c r="G6" i="1"/>
  <c r="G27" i="1" l="1"/>
  <c r="J29" i="1"/>
</calcChain>
</file>

<file path=xl/sharedStrings.xml><?xml version="1.0" encoding="utf-8"?>
<sst xmlns="http://schemas.openxmlformats.org/spreadsheetml/2006/main" count="23" uniqueCount="19">
  <si>
    <t>Item #</t>
  </si>
  <si>
    <t>Rebar</t>
  </si>
  <si>
    <t>L [ft]</t>
  </si>
  <si>
    <t>W [ft]</t>
  </si>
  <si>
    <t>Ht [ft]</t>
  </si>
  <si>
    <t>Dia. [in]</t>
  </si>
  <si>
    <t>Cost</t>
  </si>
  <si>
    <t>Concrete</t>
  </si>
  <si>
    <t>per yd^3</t>
  </si>
  <si>
    <t>per ft</t>
  </si>
  <si>
    <t>Prices</t>
  </si>
  <si>
    <t>Vol.[yd^3]</t>
  </si>
  <si>
    <t>Concrete:</t>
  </si>
  <si>
    <t>Concrete Total:</t>
  </si>
  <si>
    <t>Rebar Total:</t>
  </si>
  <si>
    <t>Structure Total:</t>
  </si>
  <si>
    <t>Vol [ft^3]</t>
  </si>
  <si>
    <t>Concrete Estimator, Version 2</t>
  </si>
  <si>
    <t>CCE 170 - Brigham Young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</si>
</sst>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7999816888943144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theme="1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/>
    <xf numFmtId="0" fontId="10" fillId="0" borderId="0" xfId="0" applyFont="1"/>
    <xf numFmtId="44" fontId="5" fillId="2" borderId="1" xfId="1" applyFont="1" applyFill="1" applyBorder="1"/>
    <xf numFmtId="0" fontId="0" fillId="0" borderId="0" xfId="0"/>
    <xf numFmtId="0" fontId="6" fillId="0" borderId="0" xfId="0" applyFont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5" xfId="3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44" fontId="1" fillId="7" borderId="5" xfId="3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44" fontId="5" fillId="9" borderId="1" xfId="3" applyFont="1" applyFill="1" applyBorder="1"/>
    <xf numFmtId="44" fontId="5" fillId="4" borderId="1" xfId="3" applyFont="1" applyFill="1" applyBorder="1"/>
    <xf numFmtId="44" fontId="5" fillId="2" borderId="1" xfId="3" applyFont="1" applyFill="1" applyBorder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44" fontId="1" fillId="5" borderId="7" xfId="3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44" fontId="1" fillId="5" borderId="1" xfId="3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7" fillId="10" borderId="1" xfId="0" applyNumberFormat="1" applyFont="1" applyFill="1" applyBorder="1" applyAlignment="1">
      <alignment horizontal="center"/>
    </xf>
    <xf numFmtId="44" fontId="7" fillId="10" borderId="1" xfId="1" applyFont="1" applyFill="1" applyBorder="1"/>
    <xf numFmtId="0" fontId="4" fillId="11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15</xdr:row>
      <xdr:rowOff>123825</xdr:rowOff>
    </xdr:from>
    <xdr:to>
      <xdr:col>14</xdr:col>
      <xdr:colOff>180975</xdr:colOff>
      <xdr:row>22</xdr:row>
      <xdr:rowOff>180975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7315200" y="3152775"/>
          <a:ext cx="2400300" cy="1390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+mn-lt"/>
              <a:cs typeface="Arial"/>
            </a:rPr>
            <a:t>Instructions:</a:t>
          </a:r>
          <a:r>
            <a:rPr lang="en-US" sz="1050" b="0" i="0" strike="noStrike">
              <a:solidFill>
                <a:srgbClr val="000000"/>
              </a:solidFill>
              <a:latin typeface="+mn-lt"/>
              <a:cs typeface="Arial"/>
            </a:rPr>
            <a:t>  </a:t>
          </a: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+mn-lt"/>
              <a:cs typeface="Arial"/>
            </a:rPr>
            <a:t>1)</a:t>
          </a:r>
          <a:r>
            <a:rPr lang="en-US" sz="1050" b="0" i="0" strike="noStrike" baseline="0">
              <a:solidFill>
                <a:srgbClr val="000000"/>
              </a:solidFill>
              <a:latin typeface="+mn-lt"/>
              <a:cs typeface="Arial"/>
            </a:rPr>
            <a:t> Apply data validation to the diameter column to ensure that only valid diameters can be selected.</a:t>
          </a:r>
        </a:p>
        <a:p>
          <a:pPr algn="l" rtl="0">
            <a:defRPr sz="1000"/>
          </a:pPr>
          <a:r>
            <a:rPr lang="en-US" sz="1050" b="0" i="0" strike="noStrike" baseline="0">
              <a:solidFill>
                <a:srgbClr val="000000"/>
              </a:solidFill>
              <a:latin typeface="+mn-lt"/>
              <a:cs typeface="Arial"/>
            </a:rPr>
            <a:t>2) </a:t>
          </a:r>
          <a:r>
            <a:rPr lang="en-US" sz="1050" b="0" i="0" strike="noStrike">
              <a:solidFill>
                <a:srgbClr val="000000"/>
              </a:solidFill>
              <a:latin typeface="+mn-lt"/>
              <a:cs typeface="Arial"/>
            </a:rPr>
            <a:t>Use the VLOOKUP function in column J to find the proper price of rebar based on the diameter.  Multiply</a:t>
          </a:r>
          <a:r>
            <a:rPr lang="en-US" sz="1050" b="0" i="0" strike="noStrike" baseline="0">
              <a:solidFill>
                <a:srgbClr val="000000"/>
              </a:solidFill>
              <a:latin typeface="+mn-lt"/>
              <a:cs typeface="Arial"/>
            </a:rPr>
            <a:t> by length to get the rebar cost for each item.</a:t>
          </a:r>
          <a:endParaRPr lang="en-US" sz="105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9"/>
  <sheetViews>
    <sheetView showGridLines="0" tabSelected="1" workbookViewId="0">
      <selection activeCell="A2" sqref="A2"/>
    </sheetView>
  </sheetViews>
  <sheetFormatPr defaultColWidth="9.109375" defaultRowHeight="14.4" x14ac:dyDescent="0.3"/>
  <cols>
    <col min="1" max="1" width="9" style="1" customWidth="1"/>
    <col min="2" max="4" width="9.109375" style="1"/>
    <col min="5" max="5" width="11.6640625" style="1" customWidth="1"/>
    <col min="6" max="6" width="12.5546875" style="1" customWidth="1"/>
    <col min="7" max="7" width="10.5546875" style="1" bestFit="1" customWidth="1"/>
    <col min="8" max="8" width="9.109375" style="1"/>
    <col min="9" max="9" width="10.44140625" style="1" customWidth="1"/>
    <col min="10" max="10" width="11.6640625" style="1" customWidth="1"/>
    <col min="11" max="11" width="9.109375" style="1"/>
    <col min="12" max="12" width="10.5546875" style="1" bestFit="1" customWidth="1"/>
    <col min="13" max="13" width="11.5546875" style="1" bestFit="1" customWidth="1"/>
    <col min="14" max="16384" width="9.109375" style="1"/>
  </cols>
  <sheetData>
    <row r="1" spans="1:14" ht="25.8" x14ac:dyDescent="0.5">
      <c r="A1" s="5" t="s">
        <v>17</v>
      </c>
    </row>
    <row r="2" spans="1:14" x14ac:dyDescent="0.3">
      <c r="A2" s="2" t="s">
        <v>18</v>
      </c>
    </row>
    <row r="3" spans="1:14" ht="15" customHeight="1" x14ac:dyDescent="0.3">
      <c r="B3" s="4"/>
      <c r="C3" s="4"/>
      <c r="D3" s="4"/>
      <c r="E3" s="4"/>
      <c r="F3" s="4"/>
    </row>
    <row r="4" spans="1:14" ht="17.25" customHeight="1" thickBot="1" x14ac:dyDescent="0.45">
      <c r="A4" s="8"/>
      <c r="B4" s="38" t="s">
        <v>7</v>
      </c>
      <c r="C4" s="38"/>
      <c r="D4" s="38"/>
      <c r="E4" s="38"/>
      <c r="F4" s="38"/>
      <c r="G4" s="38"/>
      <c r="H4" s="39" t="s">
        <v>1</v>
      </c>
      <c r="I4" s="39"/>
      <c r="J4" s="39"/>
      <c r="L4" s="6" t="s">
        <v>10</v>
      </c>
    </row>
    <row r="5" spans="1:14" ht="15" thickBot="1" x14ac:dyDescent="0.35">
      <c r="A5" s="34" t="s">
        <v>0</v>
      </c>
      <c r="B5" s="35" t="s">
        <v>2</v>
      </c>
      <c r="C5" s="35" t="s">
        <v>3</v>
      </c>
      <c r="D5" s="35" t="s">
        <v>4</v>
      </c>
      <c r="E5" s="35" t="s">
        <v>16</v>
      </c>
      <c r="F5" s="35" t="s">
        <v>11</v>
      </c>
      <c r="G5" s="35" t="s">
        <v>6</v>
      </c>
      <c r="H5" s="35" t="s">
        <v>2</v>
      </c>
      <c r="I5" s="35" t="s">
        <v>5</v>
      </c>
      <c r="J5" s="35" t="s">
        <v>6</v>
      </c>
    </row>
    <row r="6" spans="1:14" x14ac:dyDescent="0.3">
      <c r="A6" s="10">
        <v>1</v>
      </c>
      <c r="B6" s="11">
        <v>10</v>
      </c>
      <c r="C6" s="11">
        <v>4</v>
      </c>
      <c r="D6" s="11">
        <v>0.5</v>
      </c>
      <c r="E6" s="11">
        <f>B6*C6*D6</f>
        <v>20</v>
      </c>
      <c r="F6" s="12">
        <f>E6/27</f>
        <v>0.7407407407407407</v>
      </c>
      <c r="G6" s="13">
        <f>F6*$M$6</f>
        <v>103.7037037037037</v>
      </c>
      <c r="H6" s="16">
        <v>80</v>
      </c>
      <c r="I6" s="16">
        <v>0.75</v>
      </c>
      <c r="J6" s="17">
        <f t="shared" ref="J6:J25" si="0">H6*VLOOKUP(I6,rebar_price,2,FALSE)</f>
        <v>128</v>
      </c>
      <c r="L6" s="3" t="s">
        <v>12</v>
      </c>
      <c r="M6" s="7">
        <v>140</v>
      </c>
      <c r="N6" s="1" t="s">
        <v>8</v>
      </c>
    </row>
    <row r="7" spans="1:14" x14ac:dyDescent="0.3">
      <c r="A7" s="14">
        <v>2</v>
      </c>
      <c r="B7" s="15">
        <v>12</v>
      </c>
      <c r="C7" s="15">
        <v>4</v>
      </c>
      <c r="D7" s="15">
        <v>0.5</v>
      </c>
      <c r="E7" s="11">
        <f t="shared" ref="E7:E25" si="1">B7*C7*D7</f>
        <v>24</v>
      </c>
      <c r="F7" s="12">
        <f t="shared" ref="F7:F25" si="2">E7/27</f>
        <v>0.88888888888888884</v>
      </c>
      <c r="G7" s="13">
        <f t="shared" ref="G7:G25" si="3">F7*$M$6</f>
        <v>124.44444444444444</v>
      </c>
      <c r="H7" s="18">
        <v>96</v>
      </c>
      <c r="I7" s="18">
        <v>0.75</v>
      </c>
      <c r="J7" s="17">
        <f t="shared" si="0"/>
        <v>153.60000000000002</v>
      </c>
    </row>
    <row r="8" spans="1:14" x14ac:dyDescent="0.3">
      <c r="A8" s="10">
        <v>3</v>
      </c>
      <c r="B8" s="11">
        <v>2</v>
      </c>
      <c r="C8" s="11">
        <v>6</v>
      </c>
      <c r="D8" s="11">
        <v>0.5</v>
      </c>
      <c r="E8" s="11">
        <f t="shared" si="1"/>
        <v>6</v>
      </c>
      <c r="F8" s="12">
        <f t="shared" si="2"/>
        <v>0.22222222222222221</v>
      </c>
      <c r="G8" s="13">
        <f t="shared" si="3"/>
        <v>31.111111111111111</v>
      </c>
      <c r="H8" s="16">
        <v>24</v>
      </c>
      <c r="I8" s="16">
        <v>0.5</v>
      </c>
      <c r="J8" s="17">
        <f t="shared" si="0"/>
        <v>28.799999999999997</v>
      </c>
      <c r="L8" s="37" t="s">
        <v>1</v>
      </c>
      <c r="M8" s="37"/>
    </row>
    <row r="9" spans="1:14" x14ac:dyDescent="0.3">
      <c r="A9" s="14">
        <v>4</v>
      </c>
      <c r="B9" s="15">
        <v>6</v>
      </c>
      <c r="C9" s="15">
        <v>4</v>
      </c>
      <c r="D9" s="15">
        <v>1</v>
      </c>
      <c r="E9" s="11">
        <f t="shared" si="1"/>
        <v>24</v>
      </c>
      <c r="F9" s="12">
        <f t="shared" si="2"/>
        <v>0.88888888888888884</v>
      </c>
      <c r="G9" s="13">
        <f t="shared" si="3"/>
        <v>124.44444444444444</v>
      </c>
      <c r="H9" s="18">
        <v>48</v>
      </c>
      <c r="I9" s="18">
        <v>0.625</v>
      </c>
      <c r="J9" s="17">
        <f t="shared" si="0"/>
        <v>64.800000000000011</v>
      </c>
      <c r="L9" s="36" t="s">
        <v>5</v>
      </c>
      <c r="M9" s="36" t="s">
        <v>9</v>
      </c>
    </row>
    <row r="10" spans="1:14" x14ac:dyDescent="0.3">
      <c r="A10" s="10">
        <v>5</v>
      </c>
      <c r="B10" s="11">
        <v>4</v>
      </c>
      <c r="C10" s="11">
        <v>5</v>
      </c>
      <c r="D10" s="11">
        <v>1</v>
      </c>
      <c r="E10" s="11">
        <f t="shared" si="1"/>
        <v>20</v>
      </c>
      <c r="F10" s="12">
        <f t="shared" si="2"/>
        <v>0.7407407407407407</v>
      </c>
      <c r="G10" s="13">
        <f t="shared" si="3"/>
        <v>103.7037037037037</v>
      </c>
      <c r="H10" s="16">
        <v>40</v>
      </c>
      <c r="I10" s="16">
        <v>0.75</v>
      </c>
      <c r="J10" s="17">
        <f t="shared" si="0"/>
        <v>64</v>
      </c>
      <c r="L10" s="32">
        <v>0.5</v>
      </c>
      <c r="M10" s="33">
        <v>1.2</v>
      </c>
    </row>
    <row r="11" spans="1:14" x14ac:dyDescent="0.3">
      <c r="A11" s="14">
        <v>6</v>
      </c>
      <c r="B11" s="15">
        <v>8</v>
      </c>
      <c r="C11" s="15">
        <v>2</v>
      </c>
      <c r="D11" s="15">
        <v>0.75</v>
      </c>
      <c r="E11" s="11">
        <f t="shared" si="1"/>
        <v>12</v>
      </c>
      <c r="F11" s="12">
        <f t="shared" si="2"/>
        <v>0.44444444444444442</v>
      </c>
      <c r="G11" s="13">
        <f t="shared" si="3"/>
        <v>62.222222222222221</v>
      </c>
      <c r="H11" s="18">
        <v>32</v>
      </c>
      <c r="I11" s="18">
        <v>1</v>
      </c>
      <c r="J11" s="17">
        <f t="shared" si="0"/>
        <v>75.2</v>
      </c>
      <c r="L11" s="32">
        <v>0.625</v>
      </c>
      <c r="M11" s="33">
        <v>1.35</v>
      </c>
    </row>
    <row r="12" spans="1:14" x14ac:dyDescent="0.3">
      <c r="A12" s="10">
        <v>7</v>
      </c>
      <c r="B12" s="11">
        <v>5</v>
      </c>
      <c r="C12" s="11">
        <v>1.5</v>
      </c>
      <c r="D12" s="11">
        <v>1</v>
      </c>
      <c r="E12" s="11">
        <f t="shared" si="1"/>
        <v>7.5</v>
      </c>
      <c r="F12" s="12">
        <f t="shared" si="2"/>
        <v>0.27777777777777779</v>
      </c>
      <c r="G12" s="13">
        <f t="shared" si="3"/>
        <v>38.888888888888893</v>
      </c>
      <c r="H12" s="16">
        <v>15</v>
      </c>
      <c r="I12" s="16">
        <v>1</v>
      </c>
      <c r="J12" s="17">
        <f t="shared" si="0"/>
        <v>35.25</v>
      </c>
      <c r="L12" s="32">
        <v>0.75</v>
      </c>
      <c r="M12" s="33">
        <v>1.6</v>
      </c>
    </row>
    <row r="13" spans="1:14" x14ac:dyDescent="0.3">
      <c r="A13" s="14">
        <v>8</v>
      </c>
      <c r="B13" s="15">
        <v>3</v>
      </c>
      <c r="C13" s="15">
        <v>2</v>
      </c>
      <c r="D13" s="15">
        <v>1</v>
      </c>
      <c r="E13" s="11">
        <f t="shared" si="1"/>
        <v>6</v>
      </c>
      <c r="F13" s="12">
        <f t="shared" si="2"/>
        <v>0.22222222222222221</v>
      </c>
      <c r="G13" s="13">
        <f t="shared" si="3"/>
        <v>31.111111111111111</v>
      </c>
      <c r="H13" s="18">
        <v>12</v>
      </c>
      <c r="I13" s="18">
        <v>0.75</v>
      </c>
      <c r="J13" s="17">
        <f t="shared" si="0"/>
        <v>19.200000000000003</v>
      </c>
      <c r="L13" s="32">
        <v>0.875</v>
      </c>
      <c r="M13" s="33">
        <v>1.9</v>
      </c>
    </row>
    <row r="14" spans="1:14" x14ac:dyDescent="0.3">
      <c r="A14" s="10">
        <v>9</v>
      </c>
      <c r="B14" s="11">
        <v>20</v>
      </c>
      <c r="C14" s="11">
        <v>15</v>
      </c>
      <c r="D14" s="11">
        <v>0.33</v>
      </c>
      <c r="E14" s="11">
        <f t="shared" si="1"/>
        <v>99</v>
      </c>
      <c r="F14" s="12">
        <f t="shared" si="2"/>
        <v>3.6666666666666665</v>
      </c>
      <c r="G14" s="13">
        <f t="shared" si="3"/>
        <v>513.33333333333326</v>
      </c>
      <c r="H14" s="16">
        <v>600</v>
      </c>
      <c r="I14" s="16">
        <v>0.625</v>
      </c>
      <c r="J14" s="17">
        <f t="shared" si="0"/>
        <v>810</v>
      </c>
      <c r="L14" s="32">
        <v>1</v>
      </c>
      <c r="M14" s="33">
        <v>2.35</v>
      </c>
    </row>
    <row r="15" spans="1:14" x14ac:dyDescent="0.3">
      <c r="A15" s="14">
        <v>10</v>
      </c>
      <c r="B15" s="15">
        <v>12</v>
      </c>
      <c r="C15" s="15">
        <v>2</v>
      </c>
      <c r="D15" s="15">
        <v>0.5</v>
      </c>
      <c r="E15" s="11">
        <f t="shared" si="1"/>
        <v>12</v>
      </c>
      <c r="F15" s="12">
        <f t="shared" si="2"/>
        <v>0.44444444444444442</v>
      </c>
      <c r="G15" s="13">
        <f t="shared" si="3"/>
        <v>62.222222222222221</v>
      </c>
      <c r="H15" s="18">
        <v>48</v>
      </c>
      <c r="I15" s="18">
        <v>0.75</v>
      </c>
      <c r="J15" s="17">
        <f t="shared" si="0"/>
        <v>76.800000000000011</v>
      </c>
    </row>
    <row r="16" spans="1:14" x14ac:dyDescent="0.3">
      <c r="A16" s="10">
        <v>11</v>
      </c>
      <c r="B16" s="11">
        <v>6</v>
      </c>
      <c r="C16" s="11">
        <v>2</v>
      </c>
      <c r="D16" s="11">
        <v>0.33</v>
      </c>
      <c r="E16" s="11">
        <f t="shared" si="1"/>
        <v>3.96</v>
      </c>
      <c r="F16" s="12">
        <f t="shared" si="2"/>
        <v>0.14666666666666667</v>
      </c>
      <c r="G16" s="13">
        <f t="shared" si="3"/>
        <v>20.533333333333335</v>
      </c>
      <c r="H16" s="16">
        <v>24</v>
      </c>
      <c r="I16" s="16">
        <v>0.5</v>
      </c>
      <c r="J16" s="17">
        <f t="shared" si="0"/>
        <v>28.799999999999997</v>
      </c>
    </row>
    <row r="17" spans="1:10" x14ac:dyDescent="0.3">
      <c r="A17" s="14">
        <v>12</v>
      </c>
      <c r="B17" s="15">
        <v>12</v>
      </c>
      <c r="C17" s="15">
        <v>4</v>
      </c>
      <c r="D17" s="15">
        <v>0.5</v>
      </c>
      <c r="E17" s="11">
        <f t="shared" si="1"/>
        <v>24</v>
      </c>
      <c r="F17" s="12">
        <f t="shared" si="2"/>
        <v>0.88888888888888884</v>
      </c>
      <c r="G17" s="13">
        <f t="shared" si="3"/>
        <v>124.44444444444444</v>
      </c>
      <c r="H17" s="18">
        <v>96</v>
      </c>
      <c r="I17" s="18">
        <v>0.625</v>
      </c>
      <c r="J17" s="17">
        <f t="shared" si="0"/>
        <v>129.60000000000002</v>
      </c>
    </row>
    <row r="18" spans="1:10" x14ac:dyDescent="0.3">
      <c r="A18" s="10">
        <v>13</v>
      </c>
      <c r="B18" s="11">
        <v>2</v>
      </c>
      <c r="C18" s="11">
        <v>2</v>
      </c>
      <c r="D18" s="11">
        <v>1</v>
      </c>
      <c r="E18" s="11">
        <f t="shared" si="1"/>
        <v>4</v>
      </c>
      <c r="F18" s="12">
        <f t="shared" si="2"/>
        <v>0.14814814814814814</v>
      </c>
      <c r="G18" s="13">
        <f t="shared" si="3"/>
        <v>20.74074074074074</v>
      </c>
      <c r="H18" s="16">
        <v>8</v>
      </c>
      <c r="I18" s="16">
        <v>0.625</v>
      </c>
      <c r="J18" s="17">
        <f t="shared" si="0"/>
        <v>10.8</v>
      </c>
    </row>
    <row r="19" spans="1:10" x14ac:dyDescent="0.3">
      <c r="A19" s="14">
        <v>14</v>
      </c>
      <c r="B19" s="15">
        <v>4</v>
      </c>
      <c r="C19" s="15">
        <v>8</v>
      </c>
      <c r="D19" s="15">
        <v>0.5</v>
      </c>
      <c r="E19" s="11">
        <f t="shared" si="1"/>
        <v>16</v>
      </c>
      <c r="F19" s="12">
        <f t="shared" si="2"/>
        <v>0.59259259259259256</v>
      </c>
      <c r="G19" s="13">
        <f t="shared" si="3"/>
        <v>82.962962962962962</v>
      </c>
      <c r="H19" s="18">
        <v>64</v>
      </c>
      <c r="I19" s="18">
        <v>0.875</v>
      </c>
      <c r="J19" s="17">
        <f t="shared" si="0"/>
        <v>121.6</v>
      </c>
    </row>
    <row r="20" spans="1:10" x14ac:dyDescent="0.3">
      <c r="A20" s="10">
        <v>15</v>
      </c>
      <c r="B20" s="11">
        <v>1</v>
      </c>
      <c r="C20" s="11">
        <v>0.5</v>
      </c>
      <c r="D20" s="11">
        <v>1</v>
      </c>
      <c r="E20" s="11">
        <f t="shared" si="1"/>
        <v>0.5</v>
      </c>
      <c r="F20" s="12">
        <f t="shared" si="2"/>
        <v>1.8518518518518517E-2</v>
      </c>
      <c r="G20" s="13">
        <f t="shared" si="3"/>
        <v>2.5925925925925926</v>
      </c>
      <c r="H20" s="16">
        <v>1</v>
      </c>
      <c r="I20" s="16">
        <v>0.875</v>
      </c>
      <c r="J20" s="17">
        <f t="shared" si="0"/>
        <v>1.9</v>
      </c>
    </row>
    <row r="21" spans="1:10" x14ac:dyDescent="0.3">
      <c r="A21" s="14">
        <v>16</v>
      </c>
      <c r="B21" s="15">
        <v>10</v>
      </c>
      <c r="C21" s="15">
        <v>4.5</v>
      </c>
      <c r="D21" s="15">
        <v>0.5</v>
      </c>
      <c r="E21" s="11">
        <f t="shared" si="1"/>
        <v>22.5</v>
      </c>
      <c r="F21" s="12">
        <f t="shared" si="2"/>
        <v>0.83333333333333337</v>
      </c>
      <c r="G21" s="13">
        <f t="shared" si="3"/>
        <v>116.66666666666667</v>
      </c>
      <c r="H21" s="18">
        <v>90</v>
      </c>
      <c r="I21" s="18">
        <v>0.875</v>
      </c>
      <c r="J21" s="17">
        <f t="shared" si="0"/>
        <v>171</v>
      </c>
    </row>
    <row r="22" spans="1:10" x14ac:dyDescent="0.3">
      <c r="A22" s="10">
        <v>17</v>
      </c>
      <c r="B22" s="11">
        <v>14</v>
      </c>
      <c r="C22" s="11">
        <v>7</v>
      </c>
      <c r="D22" s="11">
        <v>1</v>
      </c>
      <c r="E22" s="11">
        <f t="shared" si="1"/>
        <v>98</v>
      </c>
      <c r="F22" s="12">
        <f t="shared" si="2"/>
        <v>3.6296296296296298</v>
      </c>
      <c r="G22" s="13">
        <f t="shared" si="3"/>
        <v>508.14814814814815</v>
      </c>
      <c r="H22" s="16">
        <v>196</v>
      </c>
      <c r="I22" s="16">
        <v>0.75</v>
      </c>
      <c r="J22" s="17">
        <f t="shared" si="0"/>
        <v>313.60000000000002</v>
      </c>
    </row>
    <row r="23" spans="1:10" x14ac:dyDescent="0.3">
      <c r="A23" s="14">
        <v>18</v>
      </c>
      <c r="B23" s="15">
        <v>30</v>
      </c>
      <c r="C23" s="15">
        <v>4</v>
      </c>
      <c r="D23" s="15">
        <v>0.33</v>
      </c>
      <c r="E23" s="11">
        <f t="shared" si="1"/>
        <v>39.6</v>
      </c>
      <c r="F23" s="12">
        <f t="shared" si="2"/>
        <v>1.4666666666666668</v>
      </c>
      <c r="G23" s="13">
        <f t="shared" si="3"/>
        <v>205.33333333333334</v>
      </c>
      <c r="H23" s="18">
        <v>240</v>
      </c>
      <c r="I23" s="18">
        <v>1</v>
      </c>
      <c r="J23" s="17">
        <f t="shared" si="0"/>
        <v>564</v>
      </c>
    </row>
    <row r="24" spans="1:10" x14ac:dyDescent="0.3">
      <c r="A24" s="22">
        <v>19</v>
      </c>
      <c r="B24" s="23">
        <v>2</v>
      </c>
      <c r="C24" s="23">
        <v>6</v>
      </c>
      <c r="D24" s="23">
        <v>0.33</v>
      </c>
      <c r="E24" s="23">
        <f t="shared" si="1"/>
        <v>3.96</v>
      </c>
      <c r="F24" s="24">
        <f t="shared" si="2"/>
        <v>0.14666666666666667</v>
      </c>
      <c r="G24" s="25">
        <f t="shared" si="3"/>
        <v>20.533333333333335</v>
      </c>
      <c r="H24" s="26">
        <v>24</v>
      </c>
      <c r="I24" s="26">
        <v>1</v>
      </c>
      <c r="J24" s="17">
        <f t="shared" si="0"/>
        <v>56.400000000000006</v>
      </c>
    </row>
    <row r="25" spans="1:10" x14ac:dyDescent="0.3">
      <c r="A25" s="27">
        <v>20</v>
      </c>
      <c r="B25" s="27">
        <v>12</v>
      </c>
      <c r="C25" s="27">
        <v>4</v>
      </c>
      <c r="D25" s="27">
        <v>0.5</v>
      </c>
      <c r="E25" s="28">
        <f t="shared" si="1"/>
        <v>24</v>
      </c>
      <c r="F25" s="29">
        <f t="shared" si="2"/>
        <v>0.88888888888888884</v>
      </c>
      <c r="G25" s="30">
        <f t="shared" si="3"/>
        <v>124.44444444444444</v>
      </c>
      <c r="H25" s="31">
        <v>96</v>
      </c>
      <c r="I25" s="31">
        <v>0.75</v>
      </c>
      <c r="J25" s="17">
        <f t="shared" si="0"/>
        <v>153.60000000000002</v>
      </c>
    </row>
    <row r="27" spans="1:10" x14ac:dyDescent="0.3">
      <c r="A27" s="8"/>
      <c r="B27" s="8"/>
      <c r="C27" s="8"/>
      <c r="D27" s="8"/>
      <c r="E27" s="8"/>
      <c r="F27" s="9" t="s">
        <v>13</v>
      </c>
      <c r="G27" s="19">
        <f>SUM(G6:G25)</f>
        <v>2421.5851851851849</v>
      </c>
      <c r="H27" s="8"/>
      <c r="I27" s="9" t="s">
        <v>14</v>
      </c>
      <c r="J27" s="20">
        <f>SUM(J6:J25)</f>
        <v>3006.9500000000003</v>
      </c>
    </row>
    <row r="29" spans="1:10" x14ac:dyDescent="0.3">
      <c r="I29" s="9" t="s">
        <v>15</v>
      </c>
      <c r="J29" s="21">
        <f>G27+J27</f>
        <v>5428.5351851851847</v>
      </c>
    </row>
  </sheetData>
  <mergeCells count="3">
    <mergeCell ref="L8:M8"/>
    <mergeCell ref="B4:G4"/>
    <mergeCell ref="H4:J4"/>
  </mergeCells>
  <phoneticPr fontId="3" type="noConversion"/>
  <dataValidations disablePrompts="1" count="1">
    <dataValidation type="list" allowBlank="1" showInputMessage="1" showErrorMessage="1" sqref="I6:I25" xr:uid="{00000000-0002-0000-0000-000000000000}">
      <formula1>$L$10:$L$14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rebar_price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Jones</dc:creator>
  <cp:lastModifiedBy>kscbr</cp:lastModifiedBy>
  <dcterms:created xsi:type="dcterms:W3CDTF">2003-01-30T21:14:58Z</dcterms:created>
  <dcterms:modified xsi:type="dcterms:W3CDTF">2021-05-19T16:33:05Z</dcterms:modified>
</cp:coreProperties>
</file>